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namain\Desktop\"/>
    </mc:Choice>
  </mc:AlternateContent>
  <bookViews>
    <workbookView xWindow="0" yWindow="0" windowWidth="15345" windowHeight="44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31" i="1" l="1"/>
  <c r="M4" i="1" l="1"/>
  <c r="J8" i="1" l="1"/>
  <c r="F24" i="1"/>
  <c r="J24" i="1"/>
  <c r="F17" i="1"/>
  <c r="J17" i="1"/>
  <c r="F8" i="1"/>
  <c r="J20" i="1"/>
  <c r="J21" i="1"/>
  <c r="J22" i="1"/>
  <c r="J23" i="1"/>
  <c r="F21" i="1"/>
  <c r="F22" i="1"/>
  <c r="F23" i="1"/>
  <c r="F20" i="1"/>
  <c r="J13" i="1"/>
  <c r="J14" i="1"/>
  <c r="J15" i="1"/>
  <c r="J16" i="1"/>
  <c r="F14" i="1"/>
  <c r="F15" i="1"/>
  <c r="F16" i="1"/>
  <c r="F13" i="1"/>
  <c r="J6" i="1"/>
  <c r="J7" i="1"/>
  <c r="J5" i="1"/>
  <c r="F5" i="1"/>
  <c r="F6" i="1"/>
  <c r="F7" i="1"/>
  <c r="J4" i="1"/>
  <c r="F4" i="1"/>
  <c r="K14" i="1" l="1"/>
  <c r="L14" i="1" s="1"/>
  <c r="N14" i="1" s="1"/>
  <c r="K21" i="1"/>
  <c r="L21" i="1" s="1"/>
  <c r="N21" i="1" s="1"/>
  <c r="K13" i="1"/>
  <c r="L13" i="1" s="1"/>
  <c r="N13" i="1" s="1"/>
  <c r="K8" i="1"/>
  <c r="L8" i="1" s="1"/>
  <c r="N8" i="1" s="1"/>
  <c r="K5" i="1"/>
  <c r="L5" i="1" s="1"/>
  <c r="M5" i="1" s="1"/>
  <c r="O5" i="1" s="1"/>
  <c r="K23" i="1"/>
  <c r="L23" i="1" s="1"/>
  <c r="N23" i="1" s="1"/>
  <c r="K7" i="1"/>
  <c r="L7" i="1" s="1"/>
  <c r="N7" i="1" s="1"/>
  <c r="K16" i="1"/>
  <c r="L16" i="1" s="1"/>
  <c r="N16" i="1" s="1"/>
  <c r="K17" i="1"/>
  <c r="L17" i="1" s="1"/>
  <c r="M17" i="1" s="1"/>
  <c r="O17" i="1" s="1"/>
  <c r="K24" i="1"/>
  <c r="L24" i="1" s="1"/>
  <c r="M24" i="1" s="1"/>
  <c r="O24" i="1" s="1"/>
  <c r="K20" i="1"/>
  <c r="L20" i="1" s="1"/>
  <c r="N20" i="1" s="1"/>
  <c r="M7" i="1"/>
  <c r="O7" i="1" s="1"/>
  <c r="M14" i="1"/>
  <c r="O14" i="1" s="1"/>
  <c r="K6" i="1"/>
  <c r="L6" i="1" s="1"/>
  <c r="K22" i="1"/>
  <c r="L22" i="1" s="1"/>
  <c r="K15" i="1"/>
  <c r="L15" i="1" s="1"/>
  <c r="K4" i="1"/>
  <c r="L4" i="1" s="1"/>
  <c r="M21" i="1" l="1"/>
  <c r="O21" i="1" s="1"/>
  <c r="M20" i="1"/>
  <c r="O20" i="1" s="1"/>
  <c r="M8" i="1"/>
  <c r="O8" i="1" s="1"/>
  <c r="N5" i="1"/>
  <c r="M13" i="1"/>
  <c r="O13" i="1" s="1"/>
  <c r="M23" i="1"/>
  <c r="O23" i="1" s="1"/>
  <c r="M16" i="1"/>
  <c r="O16" i="1" s="1"/>
  <c r="N17" i="1"/>
  <c r="N24" i="1"/>
  <c r="N15" i="1"/>
  <c r="M15" i="1"/>
  <c r="O15" i="1" s="1"/>
  <c r="N4" i="1"/>
  <c r="O4" i="1"/>
  <c r="N22" i="1"/>
  <c r="M22" i="1"/>
  <c r="O22" i="1" s="1"/>
  <c r="N6" i="1"/>
  <c r="M6" i="1"/>
  <c r="O6" i="1" s="1"/>
</calcChain>
</file>

<file path=xl/sharedStrings.xml><?xml version="1.0" encoding="utf-8"?>
<sst xmlns="http://schemas.openxmlformats.org/spreadsheetml/2006/main" count="20" uniqueCount="15">
  <si>
    <t>Total of 4</t>
  </si>
  <si>
    <t>Per 4 person</t>
  </si>
  <si>
    <t>No of Person</t>
  </si>
  <si>
    <t>Extra 2 person</t>
  </si>
  <si>
    <t>General Tour Packages (1Day)</t>
  </si>
  <si>
    <t xml:space="preserve">Suitable Packages                        1 Night 2 Days </t>
  </si>
  <si>
    <t>Royal Packeges</t>
  </si>
  <si>
    <t>Pic Time Normal</t>
  </si>
  <si>
    <t>Pic Time Royal</t>
  </si>
  <si>
    <t>No of Day</t>
  </si>
  <si>
    <t>Package Details</t>
  </si>
  <si>
    <t>Per Person Cost</t>
  </si>
  <si>
    <t>Enter No of Person</t>
  </si>
  <si>
    <t>Welcome To Sunderban Royal Tour</t>
  </si>
  <si>
    <t xml:space="preserve">Suitable Packages                         2 Night 3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</si>
</sst>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INR]\ * #,##0_);_([$INR]\ * \(#,##0\);_([$INR]\ * &quot;-&quot;??_);_(@_)"/>
    <numFmt numFmtId="165" formatCode="_([$INR]\ * #,##0_);_([$INR]\ * \(#,##0\);_([$INR]\ * &quot;-&quot;_);_(@_)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36"/>
      <color theme="0"/>
      <name val="Calibri"/>
      <family val="2"/>
      <scheme val="minor"/>
    </font>
    <font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61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7" borderId="1" xfId="0" applyFont="1" applyFill="1" applyBorder="1"/>
    <xf numFmtId="165" fontId="2" fillId="7" borderId="1" xfId="0" applyNumberFormat="1" applyFont="1" applyFill="1" applyBorder="1"/>
    <xf numFmtId="164" fontId="2" fillId="7" borderId="1" xfId="0" applyNumberFormat="1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2" borderId="1" xfId="0" applyFill="1" applyBorder="1"/>
    <xf numFmtId="164" fontId="0" fillId="5" borderId="1" xfId="0" applyNumberFormat="1" applyFill="1" applyBorder="1"/>
    <xf numFmtId="165" fontId="0" fillId="5" borderId="1" xfId="0" applyNumberForma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5" fillId="8" borderId="1" xfId="0" applyFont="1" applyFill="1" applyBorder="1"/>
    <xf numFmtId="164" fontId="4" fillId="6" borderId="1" xfId="0" applyNumberFormat="1" applyFont="1" applyFill="1" applyBorder="1"/>
    <xf numFmtId="165" fontId="4" fillId="6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61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tabSelected="1" zoomScale="80" zoomScaleNormal="8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28.85546875" customWidth="1"/>
    <col min="2" max="2" width="38.42578125" customWidth="1"/>
    <col min="5" max="5" width="15.5703125" bestFit="1" customWidth="1"/>
    <col min="6" max="6" width="11.7109375" customWidth="1"/>
    <col min="7" max="7" width="18.5703125" bestFit="1" customWidth="1"/>
    <col min="8" max="8" width="12.28515625" customWidth="1"/>
    <col min="9" max="9" width="17.42578125" hidden="1" customWidth="1"/>
    <col min="10" max="10" width="9.28515625" hidden="1" customWidth="1"/>
    <col min="11" max="11" width="9.85546875" hidden="1" customWidth="1"/>
    <col min="12" max="12" width="20.85546875" style="1" bestFit="1" customWidth="1"/>
    <col min="13" max="13" width="20.140625" style="2" bestFit="1" customWidth="1"/>
    <col min="14" max="14" width="19.42578125" bestFit="1" customWidth="1"/>
    <col min="15" max="15" width="19" style="2" bestFit="1" customWidth="1"/>
  </cols>
  <sheetData>
    <row r="1" spans="2:15" ht="46.5" x14ac:dyDescent="0.25">
      <c r="B1" s="41" t="s">
        <v>13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2:15" ht="18.75" x14ac:dyDescent="0.3">
      <c r="B2" s="42" t="s">
        <v>10</v>
      </c>
      <c r="C2" s="42"/>
      <c r="D2" s="43"/>
      <c r="E2" s="46" t="s">
        <v>1</v>
      </c>
      <c r="F2" s="46" t="s">
        <v>0</v>
      </c>
      <c r="G2" s="46" t="s">
        <v>2</v>
      </c>
      <c r="H2" s="46" t="s">
        <v>9</v>
      </c>
      <c r="I2" s="46" t="s">
        <v>3</v>
      </c>
      <c r="J2" s="48"/>
      <c r="K2" s="49"/>
      <c r="L2" s="47" t="s">
        <v>11</v>
      </c>
      <c r="M2" s="4" t="s">
        <v>6</v>
      </c>
      <c r="N2" s="3" t="s">
        <v>7</v>
      </c>
      <c r="O2" s="4" t="s">
        <v>8</v>
      </c>
    </row>
    <row r="3" spans="2:15" ht="18.75" x14ac:dyDescent="0.3">
      <c r="B3" s="44"/>
      <c r="C3" s="44"/>
      <c r="D3" s="45"/>
      <c r="E3" s="46"/>
      <c r="F3" s="46"/>
      <c r="G3" s="46"/>
      <c r="H3" s="46"/>
      <c r="I3" s="46"/>
      <c r="J3" s="50"/>
      <c r="K3" s="51"/>
      <c r="L3" s="47"/>
      <c r="M3" s="5" t="s">
        <v>11</v>
      </c>
      <c r="N3" s="5" t="s">
        <v>11</v>
      </c>
      <c r="O3" s="5" t="s">
        <v>11</v>
      </c>
    </row>
    <row r="4" spans="2:15" x14ac:dyDescent="0.25">
      <c r="B4" s="37" t="s">
        <v>4</v>
      </c>
      <c r="C4" s="37"/>
      <c r="D4" s="38"/>
      <c r="E4" s="6">
        <v>2500</v>
      </c>
      <c r="F4" s="6">
        <f>E4*4</f>
        <v>10000</v>
      </c>
      <c r="G4" s="6">
        <v>8</v>
      </c>
      <c r="H4" s="6">
        <v>1</v>
      </c>
      <c r="I4" s="6">
        <v>2000</v>
      </c>
      <c r="J4" s="6">
        <f>(G4-4)*(I4/2)</f>
        <v>4000</v>
      </c>
      <c r="K4" s="6">
        <f>F4+J4</f>
        <v>14000</v>
      </c>
      <c r="L4" s="7">
        <f>K4/G4</f>
        <v>1750</v>
      </c>
      <c r="M4" s="8">
        <f>L4+(H4*500)</f>
        <v>2250</v>
      </c>
      <c r="N4" s="7">
        <f>(L4*18%)+L4</f>
        <v>2065</v>
      </c>
      <c r="O4" s="8">
        <f>(M4*18%)+M4</f>
        <v>2655</v>
      </c>
    </row>
    <row r="5" spans="2:15" x14ac:dyDescent="0.25">
      <c r="B5" s="37"/>
      <c r="C5" s="37"/>
      <c r="D5" s="38"/>
      <c r="E5" s="6">
        <v>2500</v>
      </c>
      <c r="F5" s="6">
        <f t="shared" ref="F5:F24" si="0">E5*4</f>
        <v>10000</v>
      </c>
      <c r="G5" s="6">
        <v>12</v>
      </c>
      <c r="H5" s="6">
        <v>1</v>
      </c>
      <c r="I5" s="6">
        <v>2000</v>
      </c>
      <c r="J5" s="6">
        <f>(G5-4)*(I5/2)</f>
        <v>8000</v>
      </c>
      <c r="K5" s="6">
        <f>F5+J5</f>
        <v>18000</v>
      </c>
      <c r="L5" s="7">
        <f>K5/G5</f>
        <v>1500</v>
      </c>
      <c r="M5" s="8">
        <f>L5+(H5*500)</f>
        <v>2000</v>
      </c>
      <c r="N5" s="7">
        <f t="shared" ref="N5:N23" si="1">(L5*18%)+L5</f>
        <v>1770</v>
      </c>
      <c r="O5" s="8">
        <f t="shared" ref="O5:O23" si="2">(M5*18%)+M5</f>
        <v>2360</v>
      </c>
    </row>
    <row r="6" spans="2:15" x14ac:dyDescent="0.25">
      <c r="B6" s="37"/>
      <c r="C6" s="37"/>
      <c r="D6" s="38"/>
      <c r="E6" s="6">
        <v>2500</v>
      </c>
      <c r="F6" s="6">
        <f t="shared" si="0"/>
        <v>10000</v>
      </c>
      <c r="G6" s="6">
        <v>16</v>
      </c>
      <c r="H6" s="6">
        <v>1</v>
      </c>
      <c r="I6" s="6">
        <v>2000</v>
      </c>
      <c r="J6" s="6">
        <f t="shared" ref="J6:J7" si="3">(G6-4)*(I6/2)</f>
        <v>12000</v>
      </c>
      <c r="K6" s="6">
        <f>F6+J6</f>
        <v>22000</v>
      </c>
      <c r="L6" s="7">
        <f>K6/G6</f>
        <v>1375</v>
      </c>
      <c r="M6" s="8">
        <f>L6+(H6*500)</f>
        <v>1875</v>
      </c>
      <c r="N6" s="7">
        <f t="shared" si="1"/>
        <v>1622.5</v>
      </c>
      <c r="O6" s="8">
        <f t="shared" si="2"/>
        <v>2212.5</v>
      </c>
    </row>
    <row r="7" spans="2:15" x14ac:dyDescent="0.25">
      <c r="B7" s="37"/>
      <c r="C7" s="37"/>
      <c r="D7" s="38"/>
      <c r="E7" s="6">
        <v>2500</v>
      </c>
      <c r="F7" s="6">
        <f t="shared" si="0"/>
        <v>10000</v>
      </c>
      <c r="G7" s="6">
        <v>20</v>
      </c>
      <c r="H7" s="6">
        <v>1</v>
      </c>
      <c r="I7" s="6">
        <v>2000</v>
      </c>
      <c r="J7" s="6">
        <f t="shared" si="3"/>
        <v>16000</v>
      </c>
      <c r="K7" s="6">
        <f>F7+J7</f>
        <v>26000</v>
      </c>
      <c r="L7" s="7">
        <f>K7/G7</f>
        <v>1300</v>
      </c>
      <c r="M7" s="8">
        <f>L7+(H7*500)</f>
        <v>1800</v>
      </c>
      <c r="N7" s="7">
        <f t="shared" si="1"/>
        <v>1534</v>
      </c>
      <c r="O7" s="8">
        <f t="shared" si="2"/>
        <v>2124</v>
      </c>
    </row>
    <row r="8" spans="2:15" ht="21" hidden="1" x14ac:dyDescent="0.35">
      <c r="B8" s="15"/>
      <c r="C8" s="15"/>
      <c r="D8" s="16"/>
      <c r="E8" s="6">
        <v>2500</v>
      </c>
      <c r="F8" s="29">
        <f t="shared" si="0"/>
        <v>10000</v>
      </c>
      <c r="G8" s="34" t="s">
        <v>12</v>
      </c>
      <c r="H8" s="6">
        <v>1</v>
      </c>
      <c r="I8" s="6">
        <v>2000</v>
      </c>
      <c r="J8" s="6" t="e">
        <f t="shared" ref="J8" si="4">(G8-4)*(I8/2)</f>
        <v>#VALUE!</v>
      </c>
      <c r="K8" s="6" t="e">
        <f>F8+J8</f>
        <v>#VALUE!</v>
      </c>
      <c r="L8" s="7" t="e">
        <f>K8/G8</f>
        <v>#VALUE!</v>
      </c>
      <c r="M8" s="8" t="e">
        <f>L8+(H8*500)</f>
        <v>#VALUE!</v>
      </c>
      <c r="N8" s="7" t="e">
        <f t="shared" ref="N8" si="5">(L8*18%)+L8</f>
        <v>#VALUE!</v>
      </c>
      <c r="O8" s="8" t="e">
        <f t="shared" ref="O8" si="6">(M8*18%)+M8</f>
        <v>#VALUE!</v>
      </c>
    </row>
    <row r="9" spans="2:15" x14ac:dyDescent="0.25">
      <c r="B9" s="27"/>
      <c r="C9" s="27"/>
      <c r="D9" s="28"/>
      <c r="E9" s="19"/>
      <c r="F9" s="19"/>
      <c r="G9" s="19"/>
      <c r="H9" s="19"/>
      <c r="I9" s="19"/>
      <c r="J9" s="19"/>
      <c r="K9" s="19"/>
      <c r="L9" s="21"/>
      <c r="M9" s="22"/>
      <c r="N9" s="21"/>
      <c r="O9" s="22"/>
    </row>
    <row r="10" spans="2:15" x14ac:dyDescent="0.25">
      <c r="B10" s="27"/>
      <c r="C10" s="27"/>
      <c r="D10" s="28"/>
      <c r="E10" s="19"/>
      <c r="F10" s="19"/>
      <c r="G10" s="19"/>
      <c r="H10" s="19"/>
      <c r="I10" s="19"/>
      <c r="J10" s="19"/>
      <c r="K10" s="19"/>
      <c r="L10" s="21"/>
      <c r="M10" s="22"/>
      <c r="N10" s="21"/>
      <c r="O10" s="22"/>
    </row>
    <row r="11" spans="2:15" x14ac:dyDescent="0.25">
      <c r="B11" s="23"/>
      <c r="C11" s="23"/>
      <c r="D11" s="24"/>
      <c r="E11" s="19"/>
      <c r="F11" s="19"/>
      <c r="G11" s="19"/>
      <c r="H11" s="19"/>
      <c r="I11" s="19"/>
      <c r="J11" s="19"/>
      <c r="K11" s="19"/>
      <c r="L11" s="21"/>
      <c r="M11" s="22"/>
      <c r="N11" s="21"/>
      <c r="O11" s="22"/>
    </row>
    <row r="12" spans="2:15" x14ac:dyDescent="0.25">
      <c r="B12" s="23"/>
      <c r="C12" s="23"/>
      <c r="D12" s="24"/>
      <c r="E12" s="19"/>
      <c r="F12" s="19"/>
      <c r="G12" s="19"/>
      <c r="H12" s="19"/>
      <c r="I12" s="19"/>
      <c r="J12" s="19"/>
      <c r="K12" s="19"/>
      <c r="L12" s="21"/>
      <c r="M12" s="22"/>
      <c r="N12" s="21"/>
      <c r="O12" s="22"/>
    </row>
    <row r="13" spans="2:15" x14ac:dyDescent="0.25">
      <c r="B13" s="39" t="s">
        <v>5</v>
      </c>
      <c r="C13" s="39"/>
      <c r="D13" s="40"/>
      <c r="E13" s="9">
        <v>5000</v>
      </c>
      <c r="F13" s="9">
        <f t="shared" si="0"/>
        <v>20000</v>
      </c>
      <c r="G13" s="9">
        <v>8</v>
      </c>
      <c r="H13" s="9">
        <v>2</v>
      </c>
      <c r="I13" s="9">
        <v>4000</v>
      </c>
      <c r="J13" s="9">
        <f t="shared" ref="J13:J16" si="7">(G13-4)*(I13/2)</f>
        <v>8000</v>
      </c>
      <c r="K13" s="9">
        <f>F13+J13</f>
        <v>28000</v>
      </c>
      <c r="L13" s="10">
        <f>K13/G13</f>
        <v>3500</v>
      </c>
      <c r="M13" s="11">
        <f>L13+(H13*500)</f>
        <v>4500</v>
      </c>
      <c r="N13" s="10">
        <f t="shared" si="1"/>
        <v>4130</v>
      </c>
      <c r="O13" s="11">
        <f t="shared" si="2"/>
        <v>5310</v>
      </c>
    </row>
    <row r="14" spans="2:15" x14ac:dyDescent="0.25">
      <c r="B14" s="39"/>
      <c r="C14" s="39"/>
      <c r="D14" s="40"/>
      <c r="E14" s="9">
        <v>5000</v>
      </c>
      <c r="F14" s="9">
        <f t="shared" si="0"/>
        <v>20000</v>
      </c>
      <c r="G14" s="9">
        <v>12</v>
      </c>
      <c r="H14" s="9">
        <v>2</v>
      </c>
      <c r="I14" s="9">
        <v>4000</v>
      </c>
      <c r="J14" s="9">
        <f t="shared" si="7"/>
        <v>16000</v>
      </c>
      <c r="K14" s="9">
        <f>F14+J14</f>
        <v>36000</v>
      </c>
      <c r="L14" s="10">
        <f>K14/G14</f>
        <v>3000</v>
      </c>
      <c r="M14" s="11">
        <f>L14+(H14*500)</f>
        <v>4000</v>
      </c>
      <c r="N14" s="10">
        <f t="shared" si="1"/>
        <v>3540</v>
      </c>
      <c r="O14" s="11">
        <f t="shared" si="2"/>
        <v>4720</v>
      </c>
    </row>
    <row r="15" spans="2:15" x14ac:dyDescent="0.25">
      <c r="B15" s="39"/>
      <c r="C15" s="39"/>
      <c r="D15" s="40"/>
      <c r="E15" s="9">
        <v>5000</v>
      </c>
      <c r="F15" s="9">
        <f t="shared" si="0"/>
        <v>20000</v>
      </c>
      <c r="G15" s="9">
        <v>16</v>
      </c>
      <c r="H15" s="9">
        <v>2</v>
      </c>
      <c r="I15" s="9">
        <v>4000</v>
      </c>
      <c r="J15" s="9">
        <f t="shared" si="7"/>
        <v>24000</v>
      </c>
      <c r="K15" s="9">
        <f>F15+J15</f>
        <v>44000</v>
      </c>
      <c r="L15" s="10">
        <f>K15/G15</f>
        <v>2750</v>
      </c>
      <c r="M15" s="11">
        <f>L15+(H15*500)</f>
        <v>3750</v>
      </c>
      <c r="N15" s="10">
        <f t="shared" si="1"/>
        <v>3245</v>
      </c>
      <c r="O15" s="11">
        <f t="shared" si="2"/>
        <v>4425</v>
      </c>
    </row>
    <row r="16" spans="2:15" x14ac:dyDescent="0.25">
      <c r="B16" s="39"/>
      <c r="C16" s="39"/>
      <c r="D16" s="40"/>
      <c r="E16" s="9">
        <v>5000</v>
      </c>
      <c r="F16" s="9">
        <f t="shared" si="0"/>
        <v>20000</v>
      </c>
      <c r="G16" s="9">
        <v>20</v>
      </c>
      <c r="H16" s="9">
        <v>2</v>
      </c>
      <c r="I16" s="9">
        <v>4000</v>
      </c>
      <c r="J16" s="9">
        <f t="shared" si="7"/>
        <v>32000</v>
      </c>
      <c r="K16" s="9">
        <f>F16+J16</f>
        <v>52000</v>
      </c>
      <c r="L16" s="10">
        <f>K16/G16</f>
        <v>2600</v>
      </c>
      <c r="M16" s="11">
        <f>L16+(H16*500)</f>
        <v>3600</v>
      </c>
      <c r="N16" s="10">
        <f t="shared" si="1"/>
        <v>3068</v>
      </c>
      <c r="O16" s="11">
        <f t="shared" si="2"/>
        <v>4248</v>
      </c>
    </row>
    <row r="17" spans="2:15" ht="21" hidden="1" x14ac:dyDescent="0.35">
      <c r="B17" s="17"/>
      <c r="C17" s="17"/>
      <c r="D17" s="18"/>
      <c r="E17" s="30">
        <v>4500</v>
      </c>
      <c r="F17" s="30">
        <f t="shared" si="0"/>
        <v>18000</v>
      </c>
      <c r="G17" s="34" t="s">
        <v>12</v>
      </c>
      <c r="H17" s="30">
        <v>2</v>
      </c>
      <c r="I17" s="9">
        <v>4000</v>
      </c>
      <c r="J17" s="30" t="e">
        <f t="shared" ref="J17" si="8">(G17-4)*(I17/2)</f>
        <v>#VALUE!</v>
      </c>
      <c r="K17" s="30" t="e">
        <f>F17+J17</f>
        <v>#VALUE!</v>
      </c>
      <c r="L17" s="35" t="e">
        <f>K17/G17</f>
        <v>#VALUE!</v>
      </c>
      <c r="M17" s="36" t="e">
        <f>L17+(H17*500)</f>
        <v>#VALUE!</v>
      </c>
      <c r="N17" s="35" t="e">
        <f t="shared" ref="N17" si="9">(L17*18%)+L17</f>
        <v>#VALUE!</v>
      </c>
      <c r="O17" s="36" t="e">
        <f t="shared" ref="O17" si="10">(M17*18%)+M17</f>
        <v>#VALUE!</v>
      </c>
    </row>
    <row r="18" spans="2:15" x14ac:dyDescent="0.25">
      <c r="B18" s="25"/>
      <c r="C18" s="25"/>
      <c r="D18" s="26"/>
      <c r="E18" s="19"/>
      <c r="F18" s="19"/>
      <c r="G18" s="19"/>
      <c r="H18" s="19"/>
      <c r="I18" s="19"/>
      <c r="J18" s="19"/>
      <c r="K18" s="19"/>
      <c r="L18" s="21"/>
      <c r="M18" s="22"/>
      <c r="N18" s="21"/>
      <c r="O18" s="22"/>
    </row>
    <row r="19" spans="2:15" x14ac:dyDescent="0.25">
      <c r="B19" s="25"/>
      <c r="C19" s="25"/>
      <c r="D19" s="26"/>
      <c r="E19" s="19"/>
      <c r="F19" s="19"/>
      <c r="G19" s="19"/>
      <c r="H19" s="19"/>
      <c r="I19" s="19"/>
      <c r="J19" s="19"/>
      <c r="K19" s="19"/>
      <c r="L19" s="21"/>
      <c r="M19" s="22"/>
      <c r="N19" s="21"/>
      <c r="O19" s="22"/>
    </row>
    <row r="20" spans="2:15" x14ac:dyDescent="0.25">
      <c r="B20" s="39" t="s">
        <v>14</v>
      </c>
      <c r="C20" s="39"/>
      <c r="D20" s="40"/>
      <c r="E20" s="12">
        <v>7500</v>
      </c>
      <c r="F20" s="12">
        <f t="shared" si="0"/>
        <v>30000</v>
      </c>
      <c r="G20" s="12">
        <v>8</v>
      </c>
      <c r="H20" s="12">
        <v>3</v>
      </c>
      <c r="I20" s="12">
        <v>8000</v>
      </c>
      <c r="J20" s="12">
        <f t="shared" ref="J20:J23" si="11">(G20-4)*(I20/2)</f>
        <v>16000</v>
      </c>
      <c r="K20" s="12">
        <f>F20+J20</f>
        <v>46000</v>
      </c>
      <c r="L20" s="13">
        <f>K20/G20</f>
        <v>5750</v>
      </c>
      <c r="M20" s="14">
        <f>L20+(H20*500)</f>
        <v>7250</v>
      </c>
      <c r="N20" s="13">
        <f t="shared" si="1"/>
        <v>6785</v>
      </c>
      <c r="O20" s="14">
        <f t="shared" si="2"/>
        <v>8555</v>
      </c>
    </row>
    <row r="21" spans="2:15" x14ac:dyDescent="0.25">
      <c r="B21" s="39"/>
      <c r="C21" s="39"/>
      <c r="D21" s="40"/>
      <c r="E21" s="12">
        <v>7500</v>
      </c>
      <c r="F21" s="12">
        <f t="shared" si="0"/>
        <v>30000</v>
      </c>
      <c r="G21" s="12">
        <v>12</v>
      </c>
      <c r="H21" s="12">
        <v>3</v>
      </c>
      <c r="I21" s="12">
        <v>8000</v>
      </c>
      <c r="J21" s="12">
        <f t="shared" si="11"/>
        <v>32000</v>
      </c>
      <c r="K21" s="12">
        <f>F21+J21</f>
        <v>62000</v>
      </c>
      <c r="L21" s="13">
        <f>K21/G21</f>
        <v>5166.666666666667</v>
      </c>
      <c r="M21" s="14">
        <f>L21+(H21*500)</f>
        <v>6666.666666666667</v>
      </c>
      <c r="N21" s="13">
        <f t="shared" si="1"/>
        <v>6096.666666666667</v>
      </c>
      <c r="O21" s="14">
        <f t="shared" si="2"/>
        <v>7866.666666666667</v>
      </c>
    </row>
    <row r="22" spans="2:15" x14ac:dyDescent="0.25">
      <c r="B22" s="39"/>
      <c r="C22" s="39"/>
      <c r="D22" s="40"/>
      <c r="E22" s="12">
        <v>7500</v>
      </c>
      <c r="F22" s="12">
        <f t="shared" si="0"/>
        <v>30000</v>
      </c>
      <c r="G22" s="12">
        <v>16</v>
      </c>
      <c r="H22" s="12">
        <v>3</v>
      </c>
      <c r="I22" s="12">
        <v>8000</v>
      </c>
      <c r="J22" s="12">
        <f t="shared" si="11"/>
        <v>48000</v>
      </c>
      <c r="K22" s="12">
        <f>F22+J22</f>
        <v>78000</v>
      </c>
      <c r="L22" s="13">
        <f>K22/G22</f>
        <v>4875</v>
      </c>
      <c r="M22" s="14">
        <f>L22+(H22*500)</f>
        <v>6375</v>
      </c>
      <c r="N22" s="13">
        <f t="shared" si="1"/>
        <v>5752.5</v>
      </c>
      <c r="O22" s="14">
        <f t="shared" si="2"/>
        <v>7522.5</v>
      </c>
    </row>
    <row r="23" spans="2:15" x14ac:dyDescent="0.25">
      <c r="B23" s="39"/>
      <c r="C23" s="39"/>
      <c r="D23" s="40"/>
      <c r="E23" s="12">
        <v>7500</v>
      </c>
      <c r="F23" s="12">
        <f t="shared" si="0"/>
        <v>30000</v>
      </c>
      <c r="G23" s="12">
        <v>20</v>
      </c>
      <c r="H23" s="12">
        <v>3</v>
      </c>
      <c r="I23" s="12">
        <v>8000</v>
      </c>
      <c r="J23" s="12">
        <f t="shared" si="11"/>
        <v>64000</v>
      </c>
      <c r="K23" s="12">
        <f>F23+J23</f>
        <v>94000</v>
      </c>
      <c r="L23" s="13">
        <f>K23/G23</f>
        <v>4700</v>
      </c>
      <c r="M23" s="14">
        <f>L23+(H23*500)</f>
        <v>6200</v>
      </c>
      <c r="N23" s="13">
        <f t="shared" si="1"/>
        <v>5546</v>
      </c>
      <c r="O23" s="14">
        <f t="shared" si="2"/>
        <v>7316</v>
      </c>
    </row>
    <row r="24" spans="2:15" ht="21" hidden="1" x14ac:dyDescent="0.35">
      <c r="B24" s="20"/>
      <c r="C24" s="20"/>
      <c r="D24" s="20"/>
      <c r="E24" s="12">
        <v>7000</v>
      </c>
      <c r="F24" s="12">
        <f t="shared" si="0"/>
        <v>28000</v>
      </c>
      <c r="G24" s="34" t="s">
        <v>12</v>
      </c>
      <c r="H24" s="31">
        <v>3</v>
      </c>
      <c r="I24" s="12">
        <v>4700</v>
      </c>
      <c r="J24" s="31" t="e">
        <f t="shared" ref="J24" si="12">(G24-4)*(I24/2)</f>
        <v>#VALUE!</v>
      </c>
      <c r="K24" s="31" t="e">
        <f>F24+J24</f>
        <v>#VALUE!</v>
      </c>
      <c r="L24" s="35" t="e">
        <f>K24/G24</f>
        <v>#VALUE!</v>
      </c>
      <c r="M24" s="36" t="e">
        <f>L24+(H24*500)</f>
        <v>#VALUE!</v>
      </c>
      <c r="N24" s="35" t="e">
        <f t="shared" ref="N24" si="13">(L24*18%)+L24</f>
        <v>#VALUE!</v>
      </c>
      <c r="O24" s="36" t="e">
        <f t="shared" ref="O24" si="14">(M24*18%)+M24</f>
        <v>#VALUE!</v>
      </c>
    </row>
    <row r="25" spans="2:15" ht="21" x14ac:dyDescent="0.35">
      <c r="B25" s="20"/>
      <c r="C25" s="20"/>
      <c r="D25" s="20"/>
      <c r="E25" s="31"/>
      <c r="F25" s="31"/>
      <c r="G25" s="31"/>
      <c r="H25" s="31"/>
      <c r="I25" s="31"/>
      <c r="J25" s="31"/>
      <c r="K25" s="31"/>
      <c r="L25" s="32"/>
      <c r="M25" s="33"/>
      <c r="N25" s="31"/>
      <c r="O25" s="33"/>
    </row>
    <row r="26" spans="2:15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1"/>
      <c r="M26" s="22"/>
      <c r="N26" s="19"/>
      <c r="O26" s="22"/>
    </row>
    <row r="27" spans="2:15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1"/>
      <c r="M27" s="22"/>
      <c r="N27" s="19"/>
      <c r="O27" s="22"/>
    </row>
    <row r="31" spans="2:15" x14ac:dyDescent="0.25">
      <c r="E31">
        <f>30000/4</f>
        <v>7500</v>
      </c>
    </row>
  </sheetData>
  <mergeCells count="12">
    <mergeCell ref="B4:D7"/>
    <mergeCell ref="B13:D16"/>
    <mergeCell ref="B20:D23"/>
    <mergeCell ref="B1:O1"/>
    <mergeCell ref="B2:D3"/>
    <mergeCell ref="E2:E3"/>
    <mergeCell ref="F2:F3"/>
    <mergeCell ref="G2:G3"/>
    <mergeCell ref="H2:H3"/>
    <mergeCell ref="I2:I3"/>
    <mergeCell ref="L2:L3"/>
    <mergeCell ref="J2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TINACOM</dc:creator>
  <cp:lastModifiedBy>Tinamain</cp:lastModifiedBy>
  <dcterms:created xsi:type="dcterms:W3CDTF">2015-12-06T05:47:55Z</dcterms:created>
  <dcterms:modified xsi:type="dcterms:W3CDTF">2018-03-03T18:11:16Z</dcterms:modified>
</cp:coreProperties>
</file>